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110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10" i="1"/>
  <c r="AQ16"/>
  <c r="AB18"/>
  <c r="AB17"/>
  <c r="AL15"/>
  <c r="AG19"/>
  <c r="AG17"/>
  <c r="AG16"/>
  <c r="AG18"/>
  <c r="W16"/>
  <c r="W17"/>
  <c r="AQ15"/>
  <c r="AL17"/>
  <c r="AL16"/>
  <c r="AQ24"/>
  <c r="AL24"/>
  <c r="AG15"/>
  <c r="AG5"/>
  <c r="R17"/>
  <c r="R16"/>
  <c r="AL25"/>
  <c r="AB16"/>
  <c r="AB15"/>
  <c r="R6"/>
  <c r="AR27"/>
  <c r="M22"/>
  <c r="L22"/>
  <c r="K22"/>
  <c r="J22"/>
  <c r="H22"/>
  <c r="G22"/>
  <c r="F22"/>
  <c r="E22"/>
  <c r="M26"/>
  <c r="L26"/>
  <c r="K26"/>
  <c r="J26"/>
  <c r="H26"/>
  <c r="G26"/>
  <c r="F26"/>
  <c r="E26"/>
  <c r="R26"/>
  <c r="Q26"/>
  <c r="P26"/>
  <c r="O26"/>
  <c r="W26"/>
  <c r="V26"/>
  <c r="U26"/>
  <c r="T26"/>
  <c r="AP26"/>
  <c r="AO26"/>
  <c r="AN26"/>
  <c r="AP22"/>
  <c r="AO22"/>
  <c r="AN22"/>
  <c r="AK26"/>
  <c r="AJ26"/>
  <c r="AI26"/>
  <c r="AK22"/>
  <c r="AJ22"/>
  <c r="AI22"/>
  <c r="AF26"/>
  <c r="AE26"/>
  <c r="AD26"/>
  <c r="AF22"/>
  <c r="AE22"/>
  <c r="AD22"/>
  <c r="Z26"/>
  <c r="AA26"/>
  <c r="Y26"/>
  <c r="AA22"/>
  <c r="Z22"/>
  <c r="Y22"/>
  <c r="V22"/>
  <c r="U22"/>
  <c r="T22"/>
  <c r="W15"/>
  <c r="C29"/>
  <c r="Q22"/>
  <c r="P22"/>
  <c r="O22"/>
  <c r="AL27"/>
  <c r="AG27"/>
  <c r="AB27"/>
  <c r="W27"/>
  <c r="AQ23"/>
  <c r="AL23"/>
  <c r="AL26" s="1"/>
  <c r="AG26"/>
  <c r="AB26"/>
  <c r="R15"/>
  <c r="P14"/>
  <c r="Q14"/>
  <c r="O14"/>
  <c r="R14"/>
  <c r="L14"/>
  <c r="K14"/>
  <c r="J14"/>
  <c r="M11"/>
  <c r="M14" s="1"/>
  <c r="M10"/>
  <c r="F14"/>
  <c r="G14"/>
  <c r="E14"/>
  <c r="H13"/>
  <c r="H12"/>
  <c r="H11"/>
  <c r="H10"/>
  <c r="AQ9"/>
  <c r="AQ14" s="1"/>
  <c r="AP9"/>
  <c r="AP14" s="1"/>
  <c r="AO9"/>
  <c r="AO14" s="1"/>
  <c r="AN9"/>
  <c r="AN14" s="1"/>
  <c r="AL9"/>
  <c r="AL14" s="1"/>
  <c r="AK9"/>
  <c r="AK14" s="1"/>
  <c r="AJ9"/>
  <c r="AJ14" s="1"/>
  <c r="AI9"/>
  <c r="AI14" s="1"/>
  <c r="AG9"/>
  <c r="AG14" s="1"/>
  <c r="AF9"/>
  <c r="AF14" s="1"/>
  <c r="AE9"/>
  <c r="AE14" s="1"/>
  <c r="AD9"/>
  <c r="AD14" s="1"/>
  <c r="AB9"/>
  <c r="AB14" s="1"/>
  <c r="AA9"/>
  <c r="AA14" s="1"/>
  <c r="Z9"/>
  <c r="Z14" s="1"/>
  <c r="Y9"/>
  <c r="Y14" s="1"/>
  <c r="W9"/>
  <c r="V9"/>
  <c r="V14" s="1"/>
  <c r="U9"/>
  <c r="U14" s="1"/>
  <c r="T9"/>
  <c r="T14" s="1"/>
  <c r="Q9"/>
  <c r="P9"/>
  <c r="O9"/>
  <c r="L9"/>
  <c r="K9"/>
  <c r="J9"/>
  <c r="G9"/>
  <c r="G29" s="1"/>
  <c r="F9"/>
  <c r="F29" s="1"/>
  <c r="E9"/>
  <c r="E29" s="1"/>
  <c r="R9"/>
  <c r="M8"/>
  <c r="M7"/>
  <c r="M6"/>
  <c r="M9" s="1"/>
  <c r="H7"/>
  <c r="H6"/>
  <c r="H9" s="1"/>
  <c r="AB5"/>
  <c r="R5"/>
  <c r="M5"/>
  <c r="O29" l="1"/>
  <c r="P29"/>
  <c r="R22"/>
  <c r="AG22"/>
  <c r="AG29" s="1"/>
  <c r="W14"/>
  <c r="AL22"/>
  <c r="AL29" s="1"/>
  <c r="U29"/>
  <c r="Q29"/>
  <c r="T29"/>
  <c r="AB22"/>
  <c r="AB29" s="1"/>
  <c r="R29"/>
  <c r="AQ26"/>
  <c r="AR26" s="1"/>
  <c r="AR5"/>
  <c r="AQ22"/>
  <c r="AQ29" s="1"/>
  <c r="K29"/>
  <c r="M29"/>
  <c r="J29"/>
  <c r="AR9"/>
  <c r="AO29"/>
  <c r="AN29"/>
  <c r="AP29"/>
  <c r="AI29"/>
  <c r="AK29"/>
  <c r="AJ29"/>
  <c r="AE29"/>
  <c r="AD29"/>
  <c r="AF29"/>
  <c r="Y29"/>
  <c r="AA29"/>
  <c r="Z29"/>
  <c r="L29"/>
  <c r="J30" s="1"/>
  <c r="E30"/>
  <c r="V29"/>
  <c r="W22"/>
  <c r="W29" s="1"/>
  <c r="H14"/>
  <c r="H29" s="1"/>
  <c r="O30" l="1"/>
  <c r="AN30"/>
  <c r="AD30"/>
  <c r="AR22"/>
  <c r="T30"/>
  <c r="Y30"/>
  <c r="AR29"/>
  <c r="AR14"/>
  <c r="AI30"/>
</calcChain>
</file>

<file path=xl/sharedStrings.xml><?xml version="1.0" encoding="utf-8"?>
<sst xmlns="http://schemas.openxmlformats.org/spreadsheetml/2006/main" count="197" uniqueCount="77">
  <si>
    <t>Subject Heads</t>
  </si>
  <si>
    <t>Semester-I</t>
  </si>
  <si>
    <t>Subject</t>
  </si>
  <si>
    <t>Total</t>
  </si>
  <si>
    <t>Scheme of Teaching (Hr/Week)</t>
  </si>
  <si>
    <t>Total Credits</t>
  </si>
  <si>
    <t>Humanity and Social Sciences  including Environmental Studies</t>
  </si>
  <si>
    <t>Semester-II</t>
  </si>
  <si>
    <t>Semester-III</t>
  </si>
  <si>
    <t>Semester-IV</t>
  </si>
  <si>
    <t>Semester-VI</t>
  </si>
  <si>
    <t>Semester-VII</t>
  </si>
  <si>
    <t>Semester-VIII</t>
  </si>
  <si>
    <t>Communication Skill</t>
  </si>
  <si>
    <t>Constitution of India</t>
  </si>
  <si>
    <t>Engineering Economics</t>
  </si>
  <si>
    <t>Sr. No.</t>
  </si>
  <si>
    <t>Basic Sciences</t>
  </si>
  <si>
    <t>Engineering Mathematics-I</t>
  </si>
  <si>
    <t>Engineering Chemistry</t>
  </si>
  <si>
    <t>-</t>
  </si>
  <si>
    <t>Engineering Mathematics-II</t>
  </si>
  <si>
    <t>Engineering Physics</t>
  </si>
  <si>
    <t>Biology</t>
  </si>
  <si>
    <t>Engineering Mathematics-III</t>
  </si>
  <si>
    <t>Engineering Sciences</t>
  </si>
  <si>
    <t>Workshop-I</t>
  </si>
  <si>
    <t>Engineering Graphics</t>
  </si>
  <si>
    <t>Basics of Civil Engineering</t>
  </si>
  <si>
    <t>Engineering Mechanics</t>
  </si>
  <si>
    <t>Workshop-II</t>
  </si>
  <si>
    <t>Open Elective offered by Other Department</t>
  </si>
  <si>
    <t>Professional Core</t>
  </si>
  <si>
    <t>Civil Engineering Materials</t>
  </si>
  <si>
    <t>Surveying-I</t>
  </si>
  <si>
    <t>Professional Electives</t>
  </si>
  <si>
    <t>PE-I</t>
  </si>
  <si>
    <t>PE-II</t>
  </si>
  <si>
    <t>PE-III</t>
  </si>
  <si>
    <t>PE-V</t>
  </si>
  <si>
    <t>Open Electives</t>
  </si>
  <si>
    <t>OE-I</t>
  </si>
  <si>
    <t>Semester Total</t>
  </si>
  <si>
    <t xml:space="preserve">Grand Total </t>
  </si>
  <si>
    <t>Total Teaching Hrs.</t>
  </si>
  <si>
    <t>Surveying-II</t>
  </si>
  <si>
    <t>Semester-V</t>
  </si>
  <si>
    <t>Design of Steel Structures</t>
  </si>
  <si>
    <t>Design of RCC Structures</t>
  </si>
  <si>
    <t>Transportation Engineering</t>
  </si>
  <si>
    <t>Lab-Structural Design and Drawing-I (Steel)</t>
  </si>
  <si>
    <t>Water Resources Engineering</t>
  </si>
  <si>
    <t>Geotechnical Engineering</t>
  </si>
  <si>
    <t>Engineering Geology</t>
  </si>
  <si>
    <t>Lab-Structural Design and Drawing-II (RCC)</t>
  </si>
  <si>
    <t>Estimating and Costing</t>
  </si>
  <si>
    <t>Th</t>
  </si>
  <si>
    <t>T</t>
  </si>
  <si>
    <t>P</t>
  </si>
  <si>
    <t>Environmental Science/ Studies</t>
  </si>
  <si>
    <t>OE-II</t>
  </si>
  <si>
    <t>OE-III</t>
  </si>
  <si>
    <t>OE-IV</t>
  </si>
  <si>
    <t>Environmental Engineering</t>
  </si>
  <si>
    <t>PE-IV</t>
  </si>
  <si>
    <t>Structural Analysis</t>
  </si>
  <si>
    <t>Construction Management</t>
  </si>
  <si>
    <t>Building Planning and Design</t>
  </si>
  <si>
    <t>Fluid Mechanics</t>
  </si>
  <si>
    <t>Seminar</t>
  </si>
  <si>
    <t>Solid Mechanics</t>
  </si>
  <si>
    <t>Mandatory Courses         (No Credits)</t>
  </si>
  <si>
    <t xml:space="preserve">In Plant Training of at least 4 weeks during the vacation after Sixth or/ and Seventh Semester </t>
  </si>
  <si>
    <t>Project Stage-I</t>
  </si>
  <si>
    <t>Project Stage-II</t>
  </si>
  <si>
    <t>Technology Driven Innovation and Entreupreneurship</t>
  </si>
  <si>
    <t>Suggestive path for UG Civil Engineering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</si>
</sst>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quotePrefix="1" applyBorder="1" applyAlignment="1">
      <alignment horizontal="center" vertical="center" wrapText="1"/>
    </xf>
    <xf numFmtId="0" fontId="0" fillId="0" borderId="14" xfId="0" quotePrefix="1" applyBorder="1" applyAlignment="1">
      <alignment horizontal="center" vertical="center" wrapText="1"/>
    </xf>
    <xf numFmtId="0" fontId="0" fillId="0" borderId="15" xfId="0" quotePrefix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N28" sqref="N28:R28"/>
    </sheetView>
  </sheetViews>
  <sheetFormatPr defaultRowHeight="15"/>
  <cols>
    <col min="1" max="1" width="4.5703125" style="16" customWidth="1"/>
    <col min="2" max="2" width="14.28515625" style="31" customWidth="1"/>
    <col min="3" max="3" width="7" style="29" customWidth="1"/>
    <col min="4" max="4" width="25.7109375" style="30" customWidth="1"/>
    <col min="5" max="7" width="5.7109375" style="26" customWidth="1"/>
    <col min="8" max="8" width="6.7109375" style="26" customWidth="1"/>
    <col min="9" max="9" width="25.7109375" style="30" customWidth="1"/>
    <col min="10" max="12" width="5.7109375" style="16" customWidth="1"/>
    <col min="13" max="13" width="6.7109375" style="26" customWidth="1"/>
    <col min="14" max="14" width="25.7109375" style="24" customWidth="1"/>
    <col min="15" max="17" width="5.7109375" style="16" customWidth="1"/>
    <col min="18" max="18" width="6.7109375" style="16" customWidth="1"/>
    <col min="19" max="19" width="25.7109375" style="25" customWidth="1"/>
    <col min="20" max="22" width="5.7109375" style="29" customWidth="1"/>
    <col min="23" max="23" width="6.7109375" style="29" customWidth="1"/>
    <col min="24" max="24" width="25.7109375" style="28" customWidth="1"/>
    <col min="25" max="27" width="5.7109375" style="29" customWidth="1"/>
    <col min="28" max="28" width="6.7109375" style="29" customWidth="1"/>
    <col min="29" max="29" width="25.7109375" style="27" customWidth="1"/>
    <col min="30" max="32" width="5.7109375" style="29" customWidth="1"/>
    <col min="33" max="33" width="6.7109375" style="29" customWidth="1"/>
    <col min="34" max="34" width="27.28515625" style="27" customWidth="1"/>
    <col min="35" max="37" width="5.7109375" style="29" customWidth="1"/>
    <col min="38" max="38" width="6.7109375" style="29" customWidth="1"/>
    <col min="39" max="39" width="26.7109375" style="27" customWidth="1"/>
    <col min="40" max="42" width="5.7109375" style="29" customWidth="1"/>
    <col min="43" max="43" width="6.7109375" style="29" customWidth="1"/>
    <col min="44" max="44" width="9.140625" style="2"/>
  </cols>
  <sheetData>
    <row r="1" spans="1:44">
      <c r="A1" s="62"/>
      <c r="B1" s="121" t="s">
        <v>76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O1" s="62"/>
      <c r="P1" s="62"/>
      <c r="Q1" s="62"/>
      <c r="R1" s="62"/>
    </row>
    <row r="2" spans="1:44" ht="15" customHeight="1">
      <c r="A2" s="75" t="s">
        <v>16</v>
      </c>
      <c r="B2" s="116" t="s">
        <v>0</v>
      </c>
      <c r="C2" s="72" t="s">
        <v>5</v>
      </c>
      <c r="D2" s="66" t="s">
        <v>1</v>
      </c>
      <c r="E2" s="67"/>
      <c r="F2" s="67"/>
      <c r="G2" s="67"/>
      <c r="H2" s="68"/>
      <c r="I2" s="66" t="s">
        <v>7</v>
      </c>
      <c r="J2" s="67"/>
      <c r="K2" s="67"/>
      <c r="L2" s="67"/>
      <c r="M2" s="68"/>
      <c r="N2" s="82" t="s">
        <v>8</v>
      </c>
      <c r="O2" s="82"/>
      <c r="P2" s="82"/>
      <c r="Q2" s="82"/>
      <c r="R2" s="82"/>
      <c r="S2" s="82" t="s">
        <v>9</v>
      </c>
      <c r="T2" s="82"/>
      <c r="U2" s="82"/>
      <c r="V2" s="82"/>
      <c r="W2" s="82"/>
      <c r="X2" s="82" t="s">
        <v>46</v>
      </c>
      <c r="Y2" s="82"/>
      <c r="Z2" s="82"/>
      <c r="AA2" s="82"/>
      <c r="AB2" s="82"/>
      <c r="AC2" s="82" t="s">
        <v>10</v>
      </c>
      <c r="AD2" s="82"/>
      <c r="AE2" s="82"/>
      <c r="AF2" s="82"/>
      <c r="AG2" s="82"/>
      <c r="AH2" s="82" t="s">
        <v>11</v>
      </c>
      <c r="AI2" s="82"/>
      <c r="AJ2" s="82"/>
      <c r="AK2" s="82"/>
      <c r="AL2" s="82"/>
      <c r="AM2" s="82" t="s">
        <v>12</v>
      </c>
      <c r="AN2" s="82"/>
      <c r="AO2" s="82"/>
      <c r="AP2" s="82"/>
      <c r="AQ2" s="82"/>
      <c r="AR2" s="75" t="s">
        <v>5</v>
      </c>
    </row>
    <row r="3" spans="1:44" ht="30" customHeight="1">
      <c r="A3" s="75"/>
      <c r="B3" s="117"/>
      <c r="C3" s="73"/>
      <c r="D3" s="119" t="s">
        <v>2</v>
      </c>
      <c r="E3" s="63" t="s">
        <v>4</v>
      </c>
      <c r="F3" s="64"/>
      <c r="G3" s="65"/>
      <c r="H3" s="72" t="s">
        <v>5</v>
      </c>
      <c r="I3" s="119" t="s">
        <v>2</v>
      </c>
      <c r="J3" s="63" t="s">
        <v>4</v>
      </c>
      <c r="K3" s="64"/>
      <c r="L3" s="65"/>
      <c r="M3" s="72" t="s">
        <v>5</v>
      </c>
      <c r="N3" s="89" t="s">
        <v>2</v>
      </c>
      <c r="O3" s="75" t="s">
        <v>4</v>
      </c>
      <c r="P3" s="75"/>
      <c r="Q3" s="75"/>
      <c r="R3" s="75" t="s">
        <v>5</v>
      </c>
      <c r="S3" s="87" t="s">
        <v>2</v>
      </c>
      <c r="T3" s="75" t="s">
        <v>4</v>
      </c>
      <c r="U3" s="75"/>
      <c r="V3" s="75"/>
      <c r="W3" s="75" t="s">
        <v>5</v>
      </c>
      <c r="X3" s="88" t="s">
        <v>2</v>
      </c>
      <c r="Y3" s="75" t="s">
        <v>4</v>
      </c>
      <c r="Z3" s="75"/>
      <c r="AA3" s="75"/>
      <c r="AB3" s="75" t="s">
        <v>5</v>
      </c>
      <c r="AC3" s="83" t="s">
        <v>2</v>
      </c>
      <c r="AD3" s="75" t="s">
        <v>4</v>
      </c>
      <c r="AE3" s="75"/>
      <c r="AF3" s="75"/>
      <c r="AG3" s="75" t="s">
        <v>5</v>
      </c>
      <c r="AH3" s="83" t="s">
        <v>2</v>
      </c>
      <c r="AI3" s="75" t="s">
        <v>4</v>
      </c>
      <c r="AJ3" s="75"/>
      <c r="AK3" s="75"/>
      <c r="AL3" s="75" t="s">
        <v>5</v>
      </c>
      <c r="AM3" s="83" t="s">
        <v>2</v>
      </c>
      <c r="AN3" s="75" t="s">
        <v>4</v>
      </c>
      <c r="AO3" s="75"/>
      <c r="AP3" s="75"/>
      <c r="AQ3" s="75" t="s">
        <v>5</v>
      </c>
      <c r="AR3" s="75"/>
    </row>
    <row r="4" spans="1:44">
      <c r="A4" s="75"/>
      <c r="B4" s="118"/>
      <c r="C4" s="74"/>
      <c r="D4" s="120"/>
      <c r="E4" s="61" t="s">
        <v>56</v>
      </c>
      <c r="F4" s="61" t="s">
        <v>57</v>
      </c>
      <c r="G4" s="61" t="s">
        <v>58</v>
      </c>
      <c r="H4" s="74"/>
      <c r="I4" s="120"/>
      <c r="J4" s="61" t="s">
        <v>56</v>
      </c>
      <c r="K4" s="61" t="s">
        <v>57</v>
      </c>
      <c r="L4" s="61" t="s">
        <v>58</v>
      </c>
      <c r="M4" s="74"/>
      <c r="N4" s="89"/>
      <c r="O4" s="18" t="s">
        <v>56</v>
      </c>
      <c r="P4" s="18" t="s">
        <v>57</v>
      </c>
      <c r="Q4" s="18" t="s">
        <v>58</v>
      </c>
      <c r="R4" s="75"/>
      <c r="S4" s="87"/>
      <c r="T4" s="18" t="s">
        <v>56</v>
      </c>
      <c r="U4" s="18" t="s">
        <v>57</v>
      </c>
      <c r="V4" s="18" t="s">
        <v>58</v>
      </c>
      <c r="W4" s="75"/>
      <c r="X4" s="88"/>
      <c r="Y4" s="18" t="s">
        <v>56</v>
      </c>
      <c r="Z4" s="18" t="s">
        <v>57</v>
      </c>
      <c r="AA4" s="18" t="s">
        <v>58</v>
      </c>
      <c r="AB4" s="75"/>
      <c r="AC4" s="83"/>
      <c r="AD4" s="18" t="s">
        <v>56</v>
      </c>
      <c r="AE4" s="18" t="s">
        <v>57</v>
      </c>
      <c r="AF4" s="18" t="s">
        <v>58</v>
      </c>
      <c r="AG4" s="75"/>
      <c r="AH4" s="83"/>
      <c r="AI4" s="18" t="s">
        <v>56</v>
      </c>
      <c r="AJ4" s="18" t="s">
        <v>57</v>
      </c>
      <c r="AK4" s="18" t="s">
        <v>58</v>
      </c>
      <c r="AL4" s="75"/>
      <c r="AM4" s="83"/>
      <c r="AN4" s="18" t="s">
        <v>56</v>
      </c>
      <c r="AO4" s="18" t="s">
        <v>57</v>
      </c>
      <c r="AP4" s="18" t="s">
        <v>58</v>
      </c>
      <c r="AQ4" s="75"/>
      <c r="AR4" s="75"/>
    </row>
    <row r="5" spans="1:44" s="3" customFormat="1" ht="75">
      <c r="A5" s="19">
        <v>1</v>
      </c>
      <c r="B5" s="22" t="s">
        <v>6</v>
      </c>
      <c r="C5" s="19">
        <v>14</v>
      </c>
      <c r="D5" s="6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17" t="s">
        <v>13</v>
      </c>
      <c r="J5" s="19">
        <v>3</v>
      </c>
      <c r="K5" s="19">
        <v>1</v>
      </c>
      <c r="L5" s="19">
        <v>2</v>
      </c>
      <c r="M5" s="19">
        <f>J5+K5+L5/2</f>
        <v>5</v>
      </c>
      <c r="N5" s="17" t="s">
        <v>59</v>
      </c>
      <c r="O5" s="19">
        <v>4</v>
      </c>
      <c r="P5" s="19">
        <v>0</v>
      </c>
      <c r="Q5" s="19">
        <v>0</v>
      </c>
      <c r="R5" s="19">
        <f>O5+P5+Q5/2</f>
        <v>4</v>
      </c>
      <c r="S5" s="22"/>
      <c r="T5" s="19"/>
      <c r="U5" s="19"/>
      <c r="V5" s="19"/>
      <c r="W5" s="19"/>
      <c r="X5" s="22" t="s">
        <v>15</v>
      </c>
      <c r="Y5" s="19">
        <v>3</v>
      </c>
      <c r="Z5" s="19">
        <v>0</v>
      </c>
      <c r="AA5" s="19">
        <v>0</v>
      </c>
      <c r="AB5" s="19">
        <f>Y5+Z5+AA5/2</f>
        <v>3</v>
      </c>
      <c r="AC5" s="41" t="s">
        <v>14</v>
      </c>
      <c r="AD5" s="39">
        <v>2</v>
      </c>
      <c r="AE5" s="39">
        <v>0</v>
      </c>
      <c r="AF5" s="39">
        <v>0</v>
      </c>
      <c r="AG5" s="39">
        <f>AD5+AE5+AF5/2</f>
        <v>2</v>
      </c>
      <c r="AH5" s="102" t="s">
        <v>20</v>
      </c>
      <c r="AI5" s="103"/>
      <c r="AJ5" s="103"/>
      <c r="AK5" s="103"/>
      <c r="AL5" s="104"/>
      <c r="AM5" s="90" t="s">
        <v>20</v>
      </c>
      <c r="AN5" s="90"/>
      <c r="AO5" s="90"/>
      <c r="AP5" s="90"/>
      <c r="AQ5" s="90"/>
      <c r="AR5" s="9">
        <f>AQ5+AL5+AG5+AB5+W5+R5+M5</f>
        <v>14</v>
      </c>
    </row>
    <row r="6" spans="1:44" s="1" customFormat="1" ht="30" customHeight="1">
      <c r="A6" s="82">
        <v>2</v>
      </c>
      <c r="B6" s="87" t="s">
        <v>17</v>
      </c>
      <c r="C6" s="82">
        <v>23</v>
      </c>
      <c r="D6" s="21" t="s">
        <v>18</v>
      </c>
      <c r="E6" s="18">
        <v>3</v>
      </c>
      <c r="F6" s="18">
        <v>1</v>
      </c>
      <c r="G6" s="18">
        <v>0</v>
      </c>
      <c r="H6" s="19">
        <f>E6+F6+G6/2</f>
        <v>4</v>
      </c>
      <c r="I6" s="21" t="s">
        <v>21</v>
      </c>
      <c r="J6" s="18">
        <v>3</v>
      </c>
      <c r="K6" s="18">
        <v>1</v>
      </c>
      <c r="L6" s="18">
        <v>0</v>
      </c>
      <c r="M6" s="19">
        <f>J6+K6+L6/2</f>
        <v>4</v>
      </c>
      <c r="N6" s="72" t="s">
        <v>24</v>
      </c>
      <c r="O6" s="79">
        <v>3</v>
      </c>
      <c r="P6" s="79">
        <v>1</v>
      </c>
      <c r="Q6" s="79">
        <v>0</v>
      </c>
      <c r="R6" s="72">
        <f>O6+P6+Q6/2</f>
        <v>4</v>
      </c>
      <c r="S6" s="90" t="s">
        <v>20</v>
      </c>
      <c r="T6" s="90"/>
      <c r="U6" s="90"/>
      <c r="V6" s="90"/>
      <c r="W6" s="90"/>
      <c r="X6" s="90" t="s">
        <v>20</v>
      </c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79"/>
    </row>
    <row r="7" spans="1:44" s="1" customFormat="1">
      <c r="A7" s="82"/>
      <c r="B7" s="87"/>
      <c r="C7" s="82"/>
      <c r="D7" s="21" t="s">
        <v>19</v>
      </c>
      <c r="E7" s="18">
        <v>3</v>
      </c>
      <c r="F7" s="18">
        <v>0</v>
      </c>
      <c r="G7" s="18">
        <v>2</v>
      </c>
      <c r="H7" s="19">
        <f>E7+F7+G7/2</f>
        <v>4</v>
      </c>
      <c r="I7" s="21" t="s">
        <v>22</v>
      </c>
      <c r="J7" s="18">
        <v>3</v>
      </c>
      <c r="K7" s="18">
        <v>0</v>
      </c>
      <c r="L7" s="18">
        <v>2</v>
      </c>
      <c r="M7" s="19">
        <f>J7+K7+L7/2</f>
        <v>4</v>
      </c>
      <c r="N7" s="73"/>
      <c r="O7" s="80"/>
      <c r="P7" s="80"/>
      <c r="Q7" s="80"/>
      <c r="R7" s="73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105"/>
    </row>
    <row r="8" spans="1:44">
      <c r="A8" s="82"/>
      <c r="B8" s="87"/>
      <c r="C8" s="82"/>
      <c r="D8" s="6" t="s">
        <v>20</v>
      </c>
      <c r="E8" s="7" t="s">
        <v>20</v>
      </c>
      <c r="F8" s="7" t="s">
        <v>20</v>
      </c>
      <c r="G8" s="7" t="s">
        <v>20</v>
      </c>
      <c r="H8" s="7" t="s">
        <v>20</v>
      </c>
      <c r="I8" s="13" t="s">
        <v>23</v>
      </c>
      <c r="J8" s="18">
        <v>3</v>
      </c>
      <c r="K8" s="18">
        <v>0</v>
      </c>
      <c r="L8" s="18">
        <v>0</v>
      </c>
      <c r="M8" s="19">
        <f>J8+K8+L8/2</f>
        <v>3</v>
      </c>
      <c r="N8" s="74"/>
      <c r="O8" s="81"/>
      <c r="P8" s="81"/>
      <c r="Q8" s="81"/>
      <c r="R8" s="7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106"/>
    </row>
    <row r="9" spans="1:44" s="5" customFormat="1">
      <c r="A9" s="82"/>
      <c r="B9" s="87"/>
      <c r="C9" s="82"/>
      <c r="D9" s="8" t="s">
        <v>3</v>
      </c>
      <c r="E9" s="9">
        <f>SUM(E6:E8)</f>
        <v>6</v>
      </c>
      <c r="F9" s="9">
        <f>SUM(F6:F8)</f>
        <v>1</v>
      </c>
      <c r="G9" s="9">
        <f>SUM(G6:G8)</f>
        <v>2</v>
      </c>
      <c r="H9" s="9">
        <f>SUM(H6:H8)</f>
        <v>8</v>
      </c>
      <c r="I9" s="8" t="s">
        <v>3</v>
      </c>
      <c r="J9" s="9">
        <f>SUM(J6:J8)</f>
        <v>9</v>
      </c>
      <c r="K9" s="9">
        <f>SUM(K6:K8)</f>
        <v>1</v>
      </c>
      <c r="L9" s="9">
        <f>SUM(L6:L8)</f>
        <v>2</v>
      </c>
      <c r="M9" s="9">
        <f>SUM(M6:M8)</f>
        <v>11</v>
      </c>
      <c r="N9" s="23" t="s">
        <v>3</v>
      </c>
      <c r="O9" s="9">
        <f>SUM(O6:O8)</f>
        <v>3</v>
      </c>
      <c r="P9" s="9">
        <f>SUM(P6:P8)</f>
        <v>1</v>
      </c>
      <c r="Q9" s="9">
        <f>SUM(Q6:Q8)</f>
        <v>0</v>
      </c>
      <c r="R9" s="9">
        <f>SUM(R6:R8)</f>
        <v>4</v>
      </c>
      <c r="S9" s="14" t="s">
        <v>3</v>
      </c>
      <c r="T9" s="9">
        <f>SUM(T6:T8)</f>
        <v>0</v>
      </c>
      <c r="U9" s="9">
        <f>SUM(U6:U8)</f>
        <v>0</v>
      </c>
      <c r="V9" s="9">
        <f>SUM(V6:V8)</f>
        <v>0</v>
      </c>
      <c r="W9" s="9">
        <f>SUM(W6:W8)</f>
        <v>0</v>
      </c>
      <c r="X9" s="10" t="s">
        <v>3</v>
      </c>
      <c r="Y9" s="9">
        <f>SUM(Y6:Y8)</f>
        <v>0</v>
      </c>
      <c r="Z9" s="9">
        <f>SUM(Z6:Z8)</f>
        <v>0</v>
      </c>
      <c r="AA9" s="9">
        <f>SUM(AA6:AA8)</f>
        <v>0</v>
      </c>
      <c r="AB9" s="9">
        <f>SUM(AB6:AB8)</f>
        <v>0</v>
      </c>
      <c r="AC9" s="8" t="s">
        <v>3</v>
      </c>
      <c r="AD9" s="9">
        <f>SUM(AD6:AD8)</f>
        <v>0</v>
      </c>
      <c r="AE9" s="9">
        <f>SUM(AE6:AE8)</f>
        <v>0</v>
      </c>
      <c r="AF9" s="9">
        <f>SUM(AF6:AF8)</f>
        <v>0</v>
      </c>
      <c r="AG9" s="9">
        <f>SUM(AG6:AG8)</f>
        <v>0</v>
      </c>
      <c r="AH9" s="8" t="s">
        <v>3</v>
      </c>
      <c r="AI9" s="9">
        <f>SUM(AI6:AI8)</f>
        <v>0</v>
      </c>
      <c r="AJ9" s="9">
        <f>SUM(AJ6:AJ8)</f>
        <v>0</v>
      </c>
      <c r="AK9" s="9">
        <f>SUM(AK6:AK8)</f>
        <v>0</v>
      </c>
      <c r="AL9" s="9">
        <f>SUM(AL6:AL8)</f>
        <v>0</v>
      </c>
      <c r="AM9" s="8" t="s">
        <v>3</v>
      </c>
      <c r="AN9" s="9">
        <f>SUM(AN6:AN8)</f>
        <v>0</v>
      </c>
      <c r="AO9" s="9">
        <f>SUM(AO6:AO8)</f>
        <v>0</v>
      </c>
      <c r="AP9" s="9">
        <f>SUM(AP6:AP8)</f>
        <v>0</v>
      </c>
      <c r="AQ9" s="9">
        <f>SUM(AQ6:AQ8)</f>
        <v>0</v>
      </c>
      <c r="AR9" s="9">
        <f>AQ9+AL9+AG9+AB9+W9+R9+M9+H9</f>
        <v>23</v>
      </c>
    </row>
    <row r="10" spans="1:44" s="2" customFormat="1" ht="15" customHeight="1">
      <c r="A10" s="82">
        <v>3</v>
      </c>
      <c r="B10" s="87" t="s">
        <v>25</v>
      </c>
      <c r="C10" s="82">
        <v>25</v>
      </c>
      <c r="D10" s="21" t="s">
        <v>26</v>
      </c>
      <c r="E10" s="18">
        <v>0</v>
      </c>
      <c r="F10" s="18">
        <v>0</v>
      </c>
      <c r="G10" s="18">
        <v>2</v>
      </c>
      <c r="H10" s="19">
        <f t="shared" ref="H10:H13" si="0">E10+F10+G10/2</f>
        <v>1</v>
      </c>
      <c r="I10" s="21" t="s">
        <v>30</v>
      </c>
      <c r="J10" s="18">
        <v>0</v>
      </c>
      <c r="K10" s="18">
        <v>0</v>
      </c>
      <c r="L10" s="18">
        <v>2</v>
      </c>
      <c r="M10" s="19">
        <f t="shared" ref="M10:M11" si="1">J10+K10+L10/2</f>
        <v>1</v>
      </c>
      <c r="N10" s="76"/>
      <c r="O10" s="79"/>
      <c r="P10" s="79"/>
      <c r="Q10" s="79"/>
      <c r="R10" s="72"/>
      <c r="S10" s="76" t="s">
        <v>33</v>
      </c>
      <c r="T10" s="79">
        <v>4</v>
      </c>
      <c r="U10" s="79">
        <v>0</v>
      </c>
      <c r="V10" s="79">
        <v>2</v>
      </c>
      <c r="W10" s="72">
        <f>T10+U10+V10/2</f>
        <v>5</v>
      </c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79"/>
    </row>
    <row r="11" spans="1:44" ht="30">
      <c r="A11" s="82"/>
      <c r="B11" s="87"/>
      <c r="C11" s="82"/>
      <c r="D11" s="21" t="s">
        <v>27</v>
      </c>
      <c r="E11" s="18">
        <v>3</v>
      </c>
      <c r="F11" s="18">
        <v>0</v>
      </c>
      <c r="G11" s="18">
        <v>2</v>
      </c>
      <c r="H11" s="19">
        <f t="shared" si="0"/>
        <v>4</v>
      </c>
      <c r="I11" s="15" t="s">
        <v>31</v>
      </c>
      <c r="J11" s="18">
        <v>4</v>
      </c>
      <c r="K11" s="18">
        <v>0</v>
      </c>
      <c r="L11" s="18">
        <v>2</v>
      </c>
      <c r="M11" s="19">
        <f t="shared" si="1"/>
        <v>5</v>
      </c>
      <c r="N11" s="77"/>
      <c r="O11" s="80"/>
      <c r="P11" s="80"/>
      <c r="Q11" s="80"/>
      <c r="R11" s="73"/>
      <c r="S11" s="77"/>
      <c r="T11" s="80"/>
      <c r="U11" s="80"/>
      <c r="V11" s="80"/>
      <c r="W11" s="73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105"/>
    </row>
    <row r="12" spans="1:44">
      <c r="A12" s="82"/>
      <c r="B12" s="87"/>
      <c r="C12" s="82"/>
      <c r="D12" s="21" t="s">
        <v>28</v>
      </c>
      <c r="E12" s="18">
        <v>4</v>
      </c>
      <c r="F12" s="18">
        <v>0</v>
      </c>
      <c r="G12" s="18">
        <v>2</v>
      </c>
      <c r="H12" s="19">
        <f t="shared" si="0"/>
        <v>5</v>
      </c>
      <c r="I12" s="13"/>
      <c r="J12" s="18"/>
      <c r="K12" s="18"/>
      <c r="L12" s="18"/>
      <c r="M12" s="12"/>
      <c r="N12" s="77"/>
      <c r="O12" s="80"/>
      <c r="P12" s="80"/>
      <c r="Q12" s="80"/>
      <c r="R12" s="73"/>
      <c r="S12" s="77"/>
      <c r="T12" s="80"/>
      <c r="U12" s="80"/>
      <c r="V12" s="80"/>
      <c r="W12" s="73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105"/>
    </row>
    <row r="13" spans="1:44">
      <c r="A13" s="82"/>
      <c r="B13" s="87"/>
      <c r="C13" s="82"/>
      <c r="D13" s="21" t="s">
        <v>29</v>
      </c>
      <c r="E13" s="18">
        <v>3</v>
      </c>
      <c r="F13" s="18">
        <v>0</v>
      </c>
      <c r="G13" s="18">
        <v>2</v>
      </c>
      <c r="H13" s="19">
        <f t="shared" si="0"/>
        <v>4</v>
      </c>
      <c r="I13" s="13"/>
      <c r="J13" s="18"/>
      <c r="K13" s="18"/>
      <c r="L13" s="18"/>
      <c r="M13" s="12"/>
      <c r="N13" s="78"/>
      <c r="O13" s="81"/>
      <c r="P13" s="81"/>
      <c r="Q13" s="81"/>
      <c r="R13" s="74"/>
      <c r="S13" s="78"/>
      <c r="T13" s="81"/>
      <c r="U13" s="81"/>
      <c r="V13" s="81"/>
      <c r="W13" s="74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106"/>
    </row>
    <row r="14" spans="1:44" s="5" customFormat="1">
      <c r="A14" s="82"/>
      <c r="B14" s="87"/>
      <c r="C14" s="82"/>
      <c r="D14" s="8" t="s">
        <v>3</v>
      </c>
      <c r="E14" s="9">
        <f>SUM(E10:E13)</f>
        <v>10</v>
      </c>
      <c r="F14" s="9">
        <f t="shared" ref="F14:H14" si="2">SUM(F10:F13)</f>
        <v>0</v>
      </c>
      <c r="G14" s="9">
        <f t="shared" si="2"/>
        <v>8</v>
      </c>
      <c r="H14" s="9">
        <f t="shared" si="2"/>
        <v>14</v>
      </c>
      <c r="I14" s="8" t="s">
        <v>3</v>
      </c>
      <c r="J14" s="9">
        <f>SUM(J10:J13)</f>
        <v>4</v>
      </c>
      <c r="K14" s="9">
        <f t="shared" ref="K14" si="3">SUM(K10:K13)</f>
        <v>0</v>
      </c>
      <c r="L14" s="9">
        <f t="shared" ref="L14" si="4">SUM(L10:L13)</f>
        <v>4</v>
      </c>
      <c r="M14" s="9">
        <f t="shared" ref="M14" si="5">SUM(M10:M13)</f>
        <v>6</v>
      </c>
      <c r="N14" s="23" t="s">
        <v>3</v>
      </c>
      <c r="O14" s="9">
        <f>SUM(O10:O13)</f>
        <v>0</v>
      </c>
      <c r="P14" s="9">
        <f t="shared" ref="P14:R14" si="6">SUM(P10:P13)</f>
        <v>0</v>
      </c>
      <c r="Q14" s="9">
        <f t="shared" si="6"/>
        <v>0</v>
      </c>
      <c r="R14" s="9">
        <f t="shared" si="6"/>
        <v>0</v>
      </c>
      <c r="S14" s="14" t="s">
        <v>3</v>
      </c>
      <c r="T14" s="9">
        <f>SUM(T7:T13)</f>
        <v>4</v>
      </c>
      <c r="U14" s="9">
        <f t="shared" ref="U14" si="7">SUM(U7:U13)</f>
        <v>0</v>
      </c>
      <c r="V14" s="9">
        <f t="shared" ref="V14" si="8">SUM(V7:V13)</f>
        <v>2</v>
      </c>
      <c r="W14" s="9">
        <f>SUM(W7:W13)</f>
        <v>5</v>
      </c>
      <c r="X14" s="14" t="s">
        <v>3</v>
      </c>
      <c r="Y14" s="9">
        <f>SUM(Y7:Y13)</f>
        <v>0</v>
      </c>
      <c r="Z14" s="9">
        <f t="shared" ref="Z14" si="9">SUM(Z7:Z13)</f>
        <v>0</v>
      </c>
      <c r="AA14" s="9">
        <f t="shared" ref="AA14" si="10">SUM(AA7:AA13)</f>
        <v>0</v>
      </c>
      <c r="AB14" s="9">
        <f>SUM(AB7:AB13)</f>
        <v>0</v>
      </c>
      <c r="AC14" s="23" t="s">
        <v>3</v>
      </c>
      <c r="AD14" s="9">
        <f>SUM(AD7:AD13)</f>
        <v>0</v>
      </c>
      <c r="AE14" s="9">
        <f t="shared" ref="AE14" si="11">SUM(AE7:AE13)</f>
        <v>0</v>
      </c>
      <c r="AF14" s="9">
        <f t="shared" ref="AF14" si="12">SUM(AF7:AF13)</f>
        <v>0</v>
      </c>
      <c r="AG14" s="9">
        <f>SUM(AG7:AG13)</f>
        <v>0</v>
      </c>
      <c r="AH14" s="23" t="s">
        <v>3</v>
      </c>
      <c r="AI14" s="9">
        <f>SUM(AI7:AI13)</f>
        <v>0</v>
      </c>
      <c r="AJ14" s="9">
        <f t="shared" ref="AJ14" si="13">SUM(AJ7:AJ13)</f>
        <v>0</v>
      </c>
      <c r="AK14" s="9">
        <f t="shared" ref="AK14" si="14">SUM(AK7:AK13)</f>
        <v>0</v>
      </c>
      <c r="AL14" s="9">
        <f>SUM(AL7:AL13)</f>
        <v>0</v>
      </c>
      <c r="AM14" s="23" t="s">
        <v>3</v>
      </c>
      <c r="AN14" s="9">
        <f>SUM(AN7:AN13)</f>
        <v>0</v>
      </c>
      <c r="AO14" s="9">
        <f t="shared" ref="AO14" si="15">SUM(AO7:AO13)</f>
        <v>0</v>
      </c>
      <c r="AP14" s="9">
        <f t="shared" ref="AP14" si="16">SUM(AP7:AP13)</f>
        <v>0</v>
      </c>
      <c r="AQ14" s="9">
        <f>SUM(AQ7:AQ13)</f>
        <v>0</v>
      </c>
      <c r="AR14" s="9">
        <f>AQ14+AL14+AG14+AB14+W14+R14+M14+H14</f>
        <v>25</v>
      </c>
    </row>
    <row r="15" spans="1:44" ht="21" customHeight="1">
      <c r="A15" s="82">
        <v>4</v>
      </c>
      <c r="B15" s="87" t="s">
        <v>32</v>
      </c>
      <c r="C15" s="82">
        <v>82</v>
      </c>
      <c r="D15" s="90" t="s">
        <v>20</v>
      </c>
      <c r="E15" s="90"/>
      <c r="F15" s="90"/>
      <c r="G15" s="90"/>
      <c r="H15" s="90"/>
      <c r="I15" s="90" t="s">
        <v>20</v>
      </c>
      <c r="J15" s="90"/>
      <c r="K15" s="90"/>
      <c r="L15" s="90"/>
      <c r="M15" s="90"/>
      <c r="N15" s="56" t="s">
        <v>70</v>
      </c>
      <c r="O15" s="18">
        <v>4</v>
      </c>
      <c r="P15" s="18">
        <v>0</v>
      </c>
      <c r="Q15" s="18">
        <v>2</v>
      </c>
      <c r="R15" s="19">
        <f t="shared" ref="R15" si="17">O15+P15+Q15/2</f>
        <v>5</v>
      </c>
      <c r="S15" s="55" t="s">
        <v>65</v>
      </c>
      <c r="T15" s="18">
        <v>4</v>
      </c>
      <c r="U15" s="18">
        <v>0</v>
      </c>
      <c r="V15" s="18">
        <v>0</v>
      </c>
      <c r="W15" s="19">
        <f t="shared" ref="W15:W16" si="18">T15+U15+V15/2</f>
        <v>4</v>
      </c>
      <c r="X15" s="35" t="s">
        <v>47</v>
      </c>
      <c r="Y15" s="33">
        <v>4</v>
      </c>
      <c r="Z15" s="33">
        <v>0</v>
      </c>
      <c r="AA15" s="33">
        <v>0</v>
      </c>
      <c r="AB15" s="32">
        <f t="shared" ref="AB15:AB16" si="19">Y15+Z15+AA15/2</f>
        <v>4</v>
      </c>
      <c r="AC15" s="42" t="s">
        <v>48</v>
      </c>
      <c r="AD15" s="40">
        <v>4</v>
      </c>
      <c r="AE15" s="40">
        <v>0</v>
      </c>
      <c r="AF15" s="40">
        <v>0</v>
      </c>
      <c r="AG15" s="39">
        <f t="shared" ref="AG15:AG19" si="20">AD15+AE15+AF15/2</f>
        <v>4</v>
      </c>
      <c r="AH15" s="56" t="s">
        <v>66</v>
      </c>
      <c r="AI15" s="54">
        <v>3</v>
      </c>
      <c r="AJ15" s="54">
        <v>0</v>
      </c>
      <c r="AK15" s="54">
        <v>2</v>
      </c>
      <c r="AL15" s="53">
        <f t="shared" ref="AL15" si="21">AI15+AJ15+AK15/2</f>
        <v>4</v>
      </c>
      <c r="AM15" s="49" t="s">
        <v>55</v>
      </c>
      <c r="AN15" s="44">
        <v>3</v>
      </c>
      <c r="AO15" s="44">
        <v>0</v>
      </c>
      <c r="AP15" s="44">
        <v>4</v>
      </c>
      <c r="AQ15" s="43">
        <f t="shared" ref="AQ15" si="22">AN15+AO15+AP15/2</f>
        <v>5</v>
      </c>
      <c r="AR15" s="79"/>
    </row>
    <row r="16" spans="1:44" ht="30">
      <c r="A16" s="82"/>
      <c r="B16" s="87"/>
      <c r="C16" s="8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55" t="s">
        <v>68</v>
      </c>
      <c r="O16" s="40">
        <v>4</v>
      </c>
      <c r="P16" s="40">
        <v>0</v>
      </c>
      <c r="Q16" s="40">
        <v>2</v>
      </c>
      <c r="R16" s="39">
        <f>O16+P16+Q16/2</f>
        <v>5</v>
      </c>
      <c r="S16" s="55" t="s">
        <v>67</v>
      </c>
      <c r="T16" s="54">
        <v>3</v>
      </c>
      <c r="U16" s="54">
        <v>0</v>
      </c>
      <c r="V16" s="54">
        <v>4</v>
      </c>
      <c r="W16" s="53">
        <f t="shared" si="18"/>
        <v>5</v>
      </c>
      <c r="X16" s="36" t="s">
        <v>49</v>
      </c>
      <c r="Y16" s="33">
        <v>4</v>
      </c>
      <c r="Z16" s="33">
        <v>0</v>
      </c>
      <c r="AA16" s="33">
        <v>2</v>
      </c>
      <c r="AB16" s="32">
        <f t="shared" si="19"/>
        <v>5</v>
      </c>
      <c r="AC16" s="56" t="s">
        <v>51</v>
      </c>
      <c r="AD16" s="54">
        <v>4</v>
      </c>
      <c r="AE16" s="54">
        <v>0</v>
      </c>
      <c r="AF16" s="54">
        <v>2</v>
      </c>
      <c r="AG16" s="53">
        <f t="shared" si="20"/>
        <v>5</v>
      </c>
      <c r="AH16" s="49" t="s">
        <v>54</v>
      </c>
      <c r="AI16" s="44">
        <v>0</v>
      </c>
      <c r="AJ16" s="44">
        <v>0</v>
      </c>
      <c r="AK16" s="44">
        <v>4</v>
      </c>
      <c r="AL16" s="43">
        <f t="shared" ref="AL16:AL17" si="23">AI16+AJ16+AK16/2</f>
        <v>2</v>
      </c>
      <c r="AM16" s="60" t="s">
        <v>74</v>
      </c>
      <c r="AN16" s="54">
        <v>0</v>
      </c>
      <c r="AO16" s="54">
        <v>0</v>
      </c>
      <c r="AP16" s="54">
        <v>12</v>
      </c>
      <c r="AQ16" s="53">
        <f t="shared" ref="AQ16" si="24">AN16+AO16+AP16/2</f>
        <v>6</v>
      </c>
      <c r="AR16" s="105"/>
    </row>
    <row r="17" spans="1:44">
      <c r="A17" s="82"/>
      <c r="B17" s="87"/>
      <c r="C17" s="82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41" t="s">
        <v>34</v>
      </c>
      <c r="O17" s="40">
        <v>3</v>
      </c>
      <c r="P17" s="40">
        <v>0</v>
      </c>
      <c r="Q17" s="40">
        <v>2</v>
      </c>
      <c r="R17" s="39">
        <f t="shared" ref="R17" si="25">O17+P17+Q17/2</f>
        <v>4</v>
      </c>
      <c r="S17" s="52" t="s">
        <v>45</v>
      </c>
      <c r="T17" s="51">
        <v>3</v>
      </c>
      <c r="U17" s="51">
        <v>0</v>
      </c>
      <c r="V17" s="51">
        <v>4</v>
      </c>
      <c r="W17" s="50">
        <f t="shared" ref="W17" si="26">T17+U17+V17/2</f>
        <v>5</v>
      </c>
      <c r="X17" s="56" t="s">
        <v>63</v>
      </c>
      <c r="Y17" s="54">
        <v>4</v>
      </c>
      <c r="Z17" s="54">
        <v>0</v>
      </c>
      <c r="AA17" s="54">
        <v>2</v>
      </c>
      <c r="AB17" s="53">
        <f t="shared" ref="AB17:AB18" si="27">Y17+Z17+AA17/2</f>
        <v>5</v>
      </c>
      <c r="AC17" s="55" t="s">
        <v>53</v>
      </c>
      <c r="AD17" s="54">
        <v>4</v>
      </c>
      <c r="AE17" s="54">
        <v>0</v>
      </c>
      <c r="AF17" s="54">
        <v>2</v>
      </c>
      <c r="AG17" s="53">
        <f t="shared" si="20"/>
        <v>5</v>
      </c>
      <c r="AH17" s="60" t="s">
        <v>73</v>
      </c>
      <c r="AI17" s="44">
        <v>0</v>
      </c>
      <c r="AJ17" s="44">
        <v>0</v>
      </c>
      <c r="AK17" s="44">
        <v>2</v>
      </c>
      <c r="AL17" s="43">
        <f t="shared" si="23"/>
        <v>1</v>
      </c>
      <c r="AM17" s="107"/>
      <c r="AN17" s="108"/>
      <c r="AO17" s="108"/>
      <c r="AP17" s="108"/>
      <c r="AQ17" s="109"/>
      <c r="AR17" s="105"/>
    </row>
    <row r="18" spans="1:44" ht="30">
      <c r="A18" s="82"/>
      <c r="B18" s="87"/>
      <c r="C18" s="8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2"/>
      <c r="O18" s="93"/>
      <c r="P18" s="93"/>
      <c r="Q18" s="93"/>
      <c r="R18" s="94"/>
      <c r="S18" s="92"/>
      <c r="T18" s="93"/>
      <c r="U18" s="93"/>
      <c r="V18" s="93"/>
      <c r="W18" s="94"/>
      <c r="X18" s="56" t="s">
        <v>52</v>
      </c>
      <c r="Y18" s="54">
        <v>4</v>
      </c>
      <c r="Z18" s="54">
        <v>0</v>
      </c>
      <c r="AA18" s="54">
        <v>2</v>
      </c>
      <c r="AB18" s="53">
        <f t="shared" si="27"/>
        <v>5</v>
      </c>
      <c r="AC18" s="56" t="s">
        <v>50</v>
      </c>
      <c r="AD18" s="54">
        <v>0</v>
      </c>
      <c r="AE18" s="54">
        <v>0</v>
      </c>
      <c r="AF18" s="54">
        <v>4</v>
      </c>
      <c r="AG18" s="53">
        <f t="shared" si="20"/>
        <v>2</v>
      </c>
      <c r="AH18" s="82"/>
      <c r="AI18" s="82"/>
      <c r="AJ18" s="82"/>
      <c r="AK18" s="82"/>
      <c r="AL18" s="82"/>
      <c r="AM18" s="110"/>
      <c r="AN18" s="111"/>
      <c r="AO18" s="111"/>
      <c r="AP18" s="111"/>
      <c r="AQ18" s="112"/>
      <c r="AR18" s="105"/>
    </row>
    <row r="19" spans="1:44">
      <c r="A19" s="82"/>
      <c r="B19" s="87"/>
      <c r="C19" s="82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8"/>
      <c r="O19" s="99"/>
      <c r="P19" s="99"/>
      <c r="Q19" s="99"/>
      <c r="R19" s="100"/>
      <c r="S19" s="98"/>
      <c r="T19" s="99"/>
      <c r="U19" s="99"/>
      <c r="V19" s="99"/>
      <c r="W19" s="100"/>
      <c r="X19" s="92"/>
      <c r="Y19" s="93"/>
      <c r="Z19" s="93"/>
      <c r="AA19" s="93"/>
      <c r="AB19" s="94"/>
      <c r="AC19" s="56" t="s">
        <v>69</v>
      </c>
      <c r="AD19" s="44">
        <v>0</v>
      </c>
      <c r="AE19" s="44">
        <v>0</v>
      </c>
      <c r="AF19" s="44">
        <v>2</v>
      </c>
      <c r="AG19" s="43">
        <f t="shared" si="20"/>
        <v>1</v>
      </c>
      <c r="AH19" s="82"/>
      <c r="AI19" s="82"/>
      <c r="AJ19" s="82"/>
      <c r="AK19" s="82"/>
      <c r="AL19" s="82"/>
      <c r="AM19" s="110"/>
      <c r="AN19" s="111"/>
      <c r="AO19" s="111"/>
      <c r="AP19" s="111"/>
      <c r="AQ19" s="112"/>
      <c r="AR19" s="105"/>
    </row>
    <row r="20" spans="1:44">
      <c r="A20" s="82"/>
      <c r="B20" s="87"/>
      <c r="C20" s="82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8"/>
      <c r="O20" s="99"/>
      <c r="P20" s="99"/>
      <c r="Q20" s="99"/>
      <c r="R20" s="100"/>
      <c r="S20" s="98"/>
      <c r="T20" s="99"/>
      <c r="U20" s="99"/>
      <c r="V20" s="99"/>
      <c r="W20" s="100"/>
      <c r="X20" s="98"/>
      <c r="Y20" s="99"/>
      <c r="Z20" s="99"/>
      <c r="AA20" s="99"/>
      <c r="AB20" s="100"/>
      <c r="AC20" s="92"/>
      <c r="AD20" s="93"/>
      <c r="AE20" s="93"/>
      <c r="AF20" s="93"/>
      <c r="AG20" s="94"/>
      <c r="AH20" s="82"/>
      <c r="AI20" s="82"/>
      <c r="AJ20" s="82"/>
      <c r="AK20" s="82"/>
      <c r="AL20" s="82"/>
      <c r="AM20" s="110"/>
      <c r="AN20" s="111"/>
      <c r="AO20" s="111"/>
      <c r="AP20" s="111"/>
      <c r="AQ20" s="112"/>
      <c r="AR20" s="105"/>
    </row>
    <row r="21" spans="1:44">
      <c r="A21" s="82"/>
      <c r="B21" s="87"/>
      <c r="C21" s="8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5"/>
      <c r="O21" s="96"/>
      <c r="P21" s="96"/>
      <c r="Q21" s="96"/>
      <c r="R21" s="97"/>
      <c r="S21" s="95"/>
      <c r="T21" s="96"/>
      <c r="U21" s="96"/>
      <c r="V21" s="96"/>
      <c r="W21" s="97"/>
      <c r="X21" s="95"/>
      <c r="Y21" s="96"/>
      <c r="Z21" s="96"/>
      <c r="AA21" s="96"/>
      <c r="AB21" s="97"/>
      <c r="AC21" s="95"/>
      <c r="AD21" s="96"/>
      <c r="AE21" s="96"/>
      <c r="AF21" s="96"/>
      <c r="AG21" s="97"/>
      <c r="AH21" s="82"/>
      <c r="AI21" s="82"/>
      <c r="AJ21" s="82"/>
      <c r="AK21" s="82"/>
      <c r="AL21" s="82"/>
      <c r="AM21" s="113"/>
      <c r="AN21" s="114"/>
      <c r="AO21" s="114"/>
      <c r="AP21" s="114"/>
      <c r="AQ21" s="115"/>
      <c r="AR21" s="106"/>
    </row>
    <row r="22" spans="1:44" s="5" customFormat="1">
      <c r="A22" s="82"/>
      <c r="B22" s="87"/>
      <c r="C22" s="82"/>
      <c r="D22" s="23" t="s">
        <v>3</v>
      </c>
      <c r="E22" s="9">
        <f>SUM(E15:E21)</f>
        <v>0</v>
      </c>
      <c r="F22" s="9">
        <f t="shared" ref="F22:G22" si="28">SUM(F15:F21)</f>
        <v>0</v>
      </c>
      <c r="G22" s="9">
        <f t="shared" si="28"/>
        <v>0</v>
      </c>
      <c r="H22" s="9">
        <f>SUM(H15:H21)</f>
        <v>0</v>
      </c>
      <c r="I22" s="23" t="s">
        <v>3</v>
      </c>
      <c r="J22" s="9">
        <f>SUM(J15:J21)</f>
        <v>0</v>
      </c>
      <c r="K22" s="9">
        <f t="shared" ref="K22:L22" si="29">SUM(K15:K21)</f>
        <v>0</v>
      </c>
      <c r="L22" s="9">
        <f t="shared" si="29"/>
        <v>0</v>
      </c>
      <c r="M22" s="9">
        <f>SUM(M15:M21)</f>
        <v>0</v>
      </c>
      <c r="N22" s="23" t="s">
        <v>3</v>
      </c>
      <c r="O22" s="9">
        <f>SUM(O15:O21)</f>
        <v>11</v>
      </c>
      <c r="P22" s="9">
        <f t="shared" ref="P22:Q22" si="30">SUM(P15:P21)</f>
        <v>0</v>
      </c>
      <c r="Q22" s="9">
        <f t="shared" si="30"/>
        <v>6</v>
      </c>
      <c r="R22" s="9">
        <f>SUM(R15:R21)</f>
        <v>14</v>
      </c>
      <c r="S22" s="14" t="s">
        <v>3</v>
      </c>
      <c r="T22" s="9">
        <f>SUM(T15:T21)</f>
        <v>10</v>
      </c>
      <c r="U22" s="9">
        <f t="shared" ref="U22" si="31">SUM(U15:U21)</f>
        <v>0</v>
      </c>
      <c r="V22" s="9">
        <f t="shared" ref="V22" si="32">SUM(V15:V21)</f>
        <v>8</v>
      </c>
      <c r="W22" s="9">
        <f>SUM(W15:W21)</f>
        <v>14</v>
      </c>
      <c r="X22" s="14" t="s">
        <v>3</v>
      </c>
      <c r="Y22" s="9">
        <f>SUM(Y15:Y21)</f>
        <v>16</v>
      </c>
      <c r="Z22" s="9">
        <f t="shared" ref="Z22" si="33">SUM(Z15:Z21)</f>
        <v>0</v>
      </c>
      <c r="AA22" s="9">
        <f t="shared" ref="AA22" si="34">SUM(AA15:AA21)</f>
        <v>6</v>
      </c>
      <c r="AB22" s="9">
        <f>SUM(AB15:AB21)</f>
        <v>19</v>
      </c>
      <c r="AC22" s="23" t="s">
        <v>3</v>
      </c>
      <c r="AD22" s="9">
        <f>SUM(AD15:AD21)</f>
        <v>12</v>
      </c>
      <c r="AE22" s="9">
        <f t="shared" ref="AE22" si="35">SUM(AE15:AE21)</f>
        <v>0</v>
      </c>
      <c r="AF22" s="9">
        <f t="shared" ref="AF22" si="36">SUM(AF15:AF21)</f>
        <v>10</v>
      </c>
      <c r="AG22" s="9">
        <f>SUM(AG15:AG21)</f>
        <v>17</v>
      </c>
      <c r="AH22" s="23" t="s">
        <v>3</v>
      </c>
      <c r="AI22" s="9">
        <f>SUM(AI15:AI21)</f>
        <v>3</v>
      </c>
      <c r="AJ22" s="9">
        <f t="shared" ref="AJ22" si="37">SUM(AJ15:AJ21)</f>
        <v>0</v>
      </c>
      <c r="AK22" s="9">
        <f t="shared" ref="AK22" si="38">SUM(AK15:AK21)</f>
        <v>8</v>
      </c>
      <c r="AL22" s="9">
        <f>SUM(AL15:AL21)</f>
        <v>7</v>
      </c>
      <c r="AM22" s="23" t="s">
        <v>3</v>
      </c>
      <c r="AN22" s="9">
        <f>SUM(AN15:AN21)</f>
        <v>3</v>
      </c>
      <c r="AO22" s="9">
        <f t="shared" ref="AO22" si="39">SUM(AO15:AO21)</f>
        <v>0</v>
      </c>
      <c r="AP22" s="9">
        <f t="shared" ref="AP22" si="40">SUM(AP15:AP21)</f>
        <v>16</v>
      </c>
      <c r="AQ22" s="9">
        <f>SUM(AQ15:AQ21)</f>
        <v>11</v>
      </c>
      <c r="AR22" s="9">
        <f>AQ22+AL22+AG22+AB22+W22+R22+M22+H22</f>
        <v>82</v>
      </c>
    </row>
    <row r="23" spans="1:44">
      <c r="A23" s="82">
        <v>5</v>
      </c>
      <c r="B23" s="87" t="s">
        <v>35</v>
      </c>
      <c r="C23" s="82">
        <v>20</v>
      </c>
      <c r="D23" s="82"/>
      <c r="E23" s="82"/>
      <c r="F23" s="82"/>
      <c r="G23" s="82"/>
      <c r="H23" s="82"/>
      <c r="I23" s="101"/>
      <c r="J23" s="101"/>
      <c r="K23" s="101"/>
      <c r="L23" s="101"/>
      <c r="M23" s="101"/>
      <c r="N23" s="75"/>
      <c r="O23" s="75"/>
      <c r="P23" s="75"/>
      <c r="Q23" s="75"/>
      <c r="R23" s="75"/>
      <c r="S23" s="22"/>
      <c r="T23" s="11"/>
      <c r="U23" s="11"/>
      <c r="V23" s="11"/>
      <c r="W23" s="11"/>
      <c r="X23" s="20"/>
      <c r="Y23" s="18"/>
      <c r="Z23" s="18"/>
      <c r="AA23" s="18"/>
      <c r="AB23" s="19"/>
      <c r="AC23" s="21"/>
      <c r="AD23" s="12"/>
      <c r="AE23" s="12"/>
      <c r="AF23" s="12"/>
      <c r="AG23" s="19"/>
      <c r="AH23" s="45" t="s">
        <v>36</v>
      </c>
      <c r="AI23" s="12">
        <v>3</v>
      </c>
      <c r="AJ23" s="12">
        <v>0</v>
      </c>
      <c r="AK23" s="12">
        <v>2</v>
      </c>
      <c r="AL23" s="19">
        <f>AI23+AJ23+AK23/2</f>
        <v>4</v>
      </c>
      <c r="AM23" s="45" t="s">
        <v>64</v>
      </c>
      <c r="AN23" s="12">
        <v>3</v>
      </c>
      <c r="AO23" s="12">
        <v>0</v>
      </c>
      <c r="AP23" s="12">
        <v>2</v>
      </c>
      <c r="AQ23" s="19">
        <f>AN23+AO23+AP23/2</f>
        <v>4</v>
      </c>
      <c r="AR23" s="18"/>
    </row>
    <row r="24" spans="1:44">
      <c r="A24" s="82"/>
      <c r="B24" s="87"/>
      <c r="C24" s="82"/>
      <c r="D24" s="82"/>
      <c r="E24" s="82"/>
      <c r="F24" s="82"/>
      <c r="G24" s="82"/>
      <c r="H24" s="82"/>
      <c r="I24" s="101"/>
      <c r="J24" s="101"/>
      <c r="K24" s="101"/>
      <c r="L24" s="101"/>
      <c r="M24" s="101"/>
      <c r="N24" s="75"/>
      <c r="O24" s="75"/>
      <c r="P24" s="75"/>
      <c r="Q24" s="75"/>
      <c r="R24" s="75"/>
      <c r="S24" s="47"/>
      <c r="T24" s="11"/>
      <c r="U24" s="11"/>
      <c r="V24" s="11"/>
      <c r="W24" s="11"/>
      <c r="X24" s="48"/>
      <c r="Y24" s="44"/>
      <c r="Z24" s="44"/>
      <c r="AA24" s="44"/>
      <c r="AB24" s="43"/>
      <c r="AC24" s="45"/>
      <c r="AD24" s="46"/>
      <c r="AE24" s="46"/>
      <c r="AF24" s="46"/>
      <c r="AG24" s="43"/>
      <c r="AH24" s="45" t="s">
        <v>37</v>
      </c>
      <c r="AI24" s="46">
        <v>3</v>
      </c>
      <c r="AJ24" s="46">
        <v>0</v>
      </c>
      <c r="AK24" s="46">
        <v>2</v>
      </c>
      <c r="AL24" s="43">
        <f>AI24+AJ24+AK24/2</f>
        <v>4</v>
      </c>
      <c r="AM24" s="45" t="s">
        <v>39</v>
      </c>
      <c r="AN24" s="46">
        <v>3</v>
      </c>
      <c r="AO24" s="46">
        <v>0</v>
      </c>
      <c r="AP24" s="46">
        <v>2</v>
      </c>
      <c r="AQ24" s="43">
        <f>AN24+AO24+AP24/2</f>
        <v>4</v>
      </c>
      <c r="AR24" s="44"/>
    </row>
    <row r="25" spans="1:44">
      <c r="A25" s="82"/>
      <c r="B25" s="87"/>
      <c r="C25" s="82"/>
      <c r="D25" s="82"/>
      <c r="E25" s="82"/>
      <c r="F25" s="82"/>
      <c r="G25" s="82"/>
      <c r="H25" s="82"/>
      <c r="I25" s="101"/>
      <c r="J25" s="101"/>
      <c r="K25" s="101"/>
      <c r="L25" s="101"/>
      <c r="M25" s="101"/>
      <c r="N25" s="75"/>
      <c r="O25" s="75"/>
      <c r="P25" s="75"/>
      <c r="Q25" s="75"/>
      <c r="R25" s="75"/>
      <c r="S25" s="22"/>
      <c r="T25" s="11"/>
      <c r="U25" s="11"/>
      <c r="V25" s="11"/>
      <c r="W25" s="11"/>
      <c r="X25" s="20"/>
      <c r="Y25" s="11"/>
      <c r="Z25" s="11"/>
      <c r="AA25" s="11"/>
      <c r="AB25" s="11"/>
      <c r="AC25" s="21"/>
      <c r="AD25" s="11"/>
      <c r="AE25" s="11"/>
      <c r="AF25" s="11"/>
      <c r="AG25" s="11"/>
      <c r="AH25" s="45" t="s">
        <v>38</v>
      </c>
      <c r="AI25" s="38">
        <v>3</v>
      </c>
      <c r="AJ25" s="38">
        <v>0</v>
      </c>
      <c r="AK25" s="38">
        <v>2</v>
      </c>
      <c r="AL25" s="37">
        <f>AI25+AJ25+AK25/2</f>
        <v>4</v>
      </c>
      <c r="AM25" s="34"/>
      <c r="AN25" s="18"/>
      <c r="AO25" s="18"/>
      <c r="AP25" s="18"/>
      <c r="AQ25" s="19"/>
      <c r="AR25" s="18"/>
    </row>
    <row r="26" spans="1:44">
      <c r="A26" s="82"/>
      <c r="B26" s="87"/>
      <c r="C26" s="82"/>
      <c r="D26" s="14" t="s">
        <v>3</v>
      </c>
      <c r="E26" s="9">
        <f>SUM(E23:E25)</f>
        <v>0</v>
      </c>
      <c r="F26" s="9">
        <f t="shared" ref="F26:H26" si="41">SUM(F23:F25)</f>
        <v>0</v>
      </c>
      <c r="G26" s="9">
        <f t="shared" si="41"/>
        <v>0</v>
      </c>
      <c r="H26" s="9">
        <f t="shared" si="41"/>
        <v>0</v>
      </c>
      <c r="I26" s="14" t="s">
        <v>3</v>
      </c>
      <c r="J26" s="9">
        <f>SUM(J23:J25)</f>
        <v>0</v>
      </c>
      <c r="K26" s="9">
        <f t="shared" ref="K26:M26" si="42">SUM(K23:K25)</f>
        <v>0</v>
      </c>
      <c r="L26" s="9">
        <f t="shared" si="42"/>
        <v>0</v>
      </c>
      <c r="M26" s="9">
        <f t="shared" si="42"/>
        <v>0</v>
      </c>
      <c r="N26" s="14" t="s">
        <v>3</v>
      </c>
      <c r="O26" s="9">
        <f>SUM(O23:O25)</f>
        <v>0</v>
      </c>
      <c r="P26" s="9">
        <f t="shared" ref="P26:R26" si="43">SUM(P23:P25)</f>
        <v>0</v>
      </c>
      <c r="Q26" s="9">
        <f t="shared" si="43"/>
        <v>0</v>
      </c>
      <c r="R26" s="9">
        <f t="shared" si="43"/>
        <v>0</v>
      </c>
      <c r="S26" s="14" t="s">
        <v>3</v>
      </c>
      <c r="T26" s="9">
        <f>SUM(T23:T25)</f>
        <v>0</v>
      </c>
      <c r="U26" s="9">
        <f t="shared" ref="U26:W26" si="44">SUM(U23:U25)</f>
        <v>0</v>
      </c>
      <c r="V26" s="9">
        <f t="shared" si="44"/>
        <v>0</v>
      </c>
      <c r="W26" s="9">
        <f t="shared" si="44"/>
        <v>0</v>
      </c>
      <c r="X26" s="14" t="s">
        <v>3</v>
      </c>
      <c r="Y26" s="9">
        <f>SUM(Y23:Y25)</f>
        <v>0</v>
      </c>
      <c r="Z26" s="9">
        <f t="shared" ref="Z26:AB26" si="45">SUM(Z23:Z25)</f>
        <v>0</v>
      </c>
      <c r="AA26" s="9">
        <f t="shared" si="45"/>
        <v>0</v>
      </c>
      <c r="AB26" s="9">
        <f t="shared" si="45"/>
        <v>0</v>
      </c>
      <c r="AC26" s="23" t="s">
        <v>3</v>
      </c>
      <c r="AD26" s="9">
        <f>SUM(AD23:AD25)</f>
        <v>0</v>
      </c>
      <c r="AE26" s="9">
        <f t="shared" ref="AE26" si="46">SUM(AE23:AE25)</f>
        <v>0</v>
      </c>
      <c r="AF26" s="9">
        <f t="shared" ref="AF26" si="47">SUM(AF23:AF25)</f>
        <v>0</v>
      </c>
      <c r="AG26" s="9">
        <f t="shared" ref="AG26" si="48">SUM(AG23:AG25)</f>
        <v>0</v>
      </c>
      <c r="AH26" s="23" t="s">
        <v>3</v>
      </c>
      <c r="AI26" s="9">
        <f>SUM(AI23:AI25)</f>
        <v>9</v>
      </c>
      <c r="AJ26" s="9">
        <f t="shared" ref="AJ26" si="49">SUM(AJ23:AJ25)</f>
        <v>0</v>
      </c>
      <c r="AK26" s="9">
        <f t="shared" ref="AK26" si="50">SUM(AK23:AK25)</f>
        <v>6</v>
      </c>
      <c r="AL26" s="9">
        <f t="shared" ref="AL26" si="51">SUM(AL23:AL25)</f>
        <v>12</v>
      </c>
      <c r="AM26" s="23" t="s">
        <v>3</v>
      </c>
      <c r="AN26" s="9">
        <f>SUM(AN23:AN25)</f>
        <v>6</v>
      </c>
      <c r="AO26" s="9">
        <f t="shared" ref="AO26" si="52">SUM(AO23:AO25)</f>
        <v>0</v>
      </c>
      <c r="AP26" s="9">
        <f t="shared" ref="AP26" si="53">SUM(AP23:AP25)</f>
        <v>4</v>
      </c>
      <c r="AQ26" s="9">
        <f t="shared" ref="AQ26" si="54">SUM(AQ23:AQ25)</f>
        <v>8</v>
      </c>
      <c r="AR26" s="9">
        <f>AQ26+AL26+AG26+AB26+W26+R26+M26+H26</f>
        <v>20</v>
      </c>
    </row>
    <row r="27" spans="1:44">
      <c r="A27" s="18">
        <v>6</v>
      </c>
      <c r="B27" s="22" t="s">
        <v>40</v>
      </c>
      <c r="C27" s="18">
        <v>12</v>
      </c>
      <c r="D27" s="6" t="s">
        <v>20</v>
      </c>
      <c r="E27" s="7" t="s">
        <v>20</v>
      </c>
      <c r="F27" s="7" t="s">
        <v>20</v>
      </c>
      <c r="G27" s="7" t="s">
        <v>20</v>
      </c>
      <c r="H27" s="7" t="s">
        <v>20</v>
      </c>
      <c r="I27" s="6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6" t="s">
        <v>20</v>
      </c>
      <c r="O27" s="7" t="s">
        <v>20</v>
      </c>
      <c r="P27" s="7" t="s">
        <v>20</v>
      </c>
      <c r="Q27" s="7" t="s">
        <v>20</v>
      </c>
      <c r="R27" s="7" t="s">
        <v>20</v>
      </c>
      <c r="S27" s="22" t="s">
        <v>41</v>
      </c>
      <c r="T27" s="18">
        <v>3</v>
      </c>
      <c r="U27" s="18">
        <v>0</v>
      </c>
      <c r="V27" s="18">
        <v>0</v>
      </c>
      <c r="W27" s="19">
        <f>T27+U27+V27/2</f>
        <v>3</v>
      </c>
      <c r="X27" s="20" t="s">
        <v>60</v>
      </c>
      <c r="Y27" s="12">
        <v>3</v>
      </c>
      <c r="Z27" s="12">
        <v>0</v>
      </c>
      <c r="AA27" s="12">
        <v>0</v>
      </c>
      <c r="AB27" s="19">
        <f>Y27+Z27+AA27/2</f>
        <v>3</v>
      </c>
      <c r="AC27" s="21" t="s">
        <v>61</v>
      </c>
      <c r="AD27" s="12">
        <v>3</v>
      </c>
      <c r="AE27" s="12">
        <v>0</v>
      </c>
      <c r="AF27" s="12">
        <v>0</v>
      </c>
      <c r="AG27" s="19">
        <f>AD27+AE27+AF27/2</f>
        <v>3</v>
      </c>
      <c r="AH27" s="21" t="s">
        <v>62</v>
      </c>
      <c r="AI27" s="12">
        <v>3</v>
      </c>
      <c r="AJ27" s="12">
        <v>0</v>
      </c>
      <c r="AK27" s="12">
        <v>0</v>
      </c>
      <c r="AL27" s="19">
        <f>AI27+AJ27+AK27/2</f>
        <v>3</v>
      </c>
      <c r="AM27" s="21"/>
      <c r="AN27" s="12"/>
      <c r="AO27" s="12"/>
      <c r="AP27" s="12"/>
      <c r="AQ27" s="19"/>
      <c r="AR27" s="9">
        <f>AQ27+AL27+AG27+AB27+W27</f>
        <v>12</v>
      </c>
    </row>
    <row r="28" spans="1:44" ht="45">
      <c r="A28" s="57">
        <v>7</v>
      </c>
      <c r="B28" s="59" t="s">
        <v>71</v>
      </c>
      <c r="C28" s="57">
        <v>0</v>
      </c>
      <c r="D28" s="84"/>
      <c r="E28" s="85"/>
      <c r="F28" s="85"/>
      <c r="G28" s="85"/>
      <c r="H28" s="86"/>
      <c r="I28" s="84"/>
      <c r="J28" s="85"/>
      <c r="K28" s="85"/>
      <c r="L28" s="85"/>
      <c r="M28" s="86"/>
      <c r="N28" s="84"/>
      <c r="O28" s="85"/>
      <c r="P28" s="85"/>
      <c r="Q28" s="85"/>
      <c r="R28" s="86"/>
      <c r="S28" s="63"/>
      <c r="T28" s="64"/>
      <c r="U28" s="64"/>
      <c r="V28" s="64"/>
      <c r="W28" s="65"/>
      <c r="X28" s="66" t="s">
        <v>75</v>
      </c>
      <c r="Y28" s="67"/>
      <c r="Z28" s="67"/>
      <c r="AA28" s="67"/>
      <c r="AB28" s="68"/>
      <c r="AC28" s="69" t="s">
        <v>72</v>
      </c>
      <c r="AD28" s="70"/>
      <c r="AE28" s="70"/>
      <c r="AF28" s="70"/>
      <c r="AG28" s="71"/>
      <c r="AH28" s="66"/>
      <c r="AI28" s="67"/>
      <c r="AJ28" s="67"/>
      <c r="AK28" s="67"/>
      <c r="AL28" s="68"/>
      <c r="AM28" s="66"/>
      <c r="AN28" s="67"/>
      <c r="AO28" s="67"/>
      <c r="AP28" s="67"/>
      <c r="AQ28" s="68"/>
      <c r="AR28" s="58">
        <v>0</v>
      </c>
    </row>
    <row r="29" spans="1:44" s="4" customFormat="1">
      <c r="A29" s="9"/>
      <c r="B29" s="14" t="s">
        <v>43</v>
      </c>
      <c r="C29" s="9">
        <f>SUM(C5:C27)</f>
        <v>176</v>
      </c>
      <c r="D29" s="23" t="s">
        <v>42</v>
      </c>
      <c r="E29" s="9">
        <f>SUM(E5,E9,E14,E22,E26,E27)</f>
        <v>16</v>
      </c>
      <c r="F29" s="9">
        <f>SUM(F5,F9,F14,F22,F26,F27)</f>
        <v>1</v>
      </c>
      <c r="G29" s="9">
        <f>SUM(G5,G9,G14,G22,G26,G27)</f>
        <v>10</v>
      </c>
      <c r="H29" s="9">
        <f>SUM(H5,H9,H14,H22,H26,H27)</f>
        <v>22</v>
      </c>
      <c r="I29" s="23" t="s">
        <v>42</v>
      </c>
      <c r="J29" s="9">
        <f>SUM(J5,J9,J14,J22,J26,J27)</f>
        <v>16</v>
      </c>
      <c r="K29" s="9">
        <f>SUM(K5,K9,K14,K22,K26,K27)</f>
        <v>2</v>
      </c>
      <c r="L29" s="9">
        <f>SUM(L5,L9,L14,L22,L26,L27)</f>
        <v>8</v>
      </c>
      <c r="M29" s="9">
        <f>SUM(M5,M9,M14,M22,M26,M27)</f>
        <v>22</v>
      </c>
      <c r="N29" s="23" t="s">
        <v>42</v>
      </c>
      <c r="O29" s="9">
        <f>SUM(O5,O9,O14,O22,O26,O27)</f>
        <v>18</v>
      </c>
      <c r="P29" s="9">
        <f>SUM(P5,P9,P14,P22,P26,P27)</f>
        <v>1</v>
      </c>
      <c r="Q29" s="9">
        <f>SUM(Q5,Q9,Q14,Q22,Q26,Q27)</f>
        <v>6</v>
      </c>
      <c r="R29" s="9">
        <f>SUM(R5,R9,R14,R22,R26,R27)</f>
        <v>22</v>
      </c>
      <c r="S29" s="14" t="s">
        <v>42</v>
      </c>
      <c r="T29" s="9">
        <f>SUM(T5,T9,T14,T22,T26,T27)</f>
        <v>17</v>
      </c>
      <c r="U29" s="9">
        <f>SUM(U5,U9,U14,U22,U26,U27)</f>
        <v>0</v>
      </c>
      <c r="V29" s="9">
        <f>SUM(V5,V9,V14,V22,V26,V27)</f>
        <v>10</v>
      </c>
      <c r="W29" s="9">
        <f>SUM(W5,W9,W14,W22,W26,W27)</f>
        <v>22</v>
      </c>
      <c r="X29" s="14" t="s">
        <v>42</v>
      </c>
      <c r="Y29" s="9">
        <f>SUM(Y5,Y9,Y14,Y22,Y26,Y27)</f>
        <v>22</v>
      </c>
      <c r="Z29" s="9">
        <f>SUM(Z5,Z9,Z14,Z22,Z26,Z27)</f>
        <v>0</v>
      </c>
      <c r="AA29" s="9">
        <f>SUM(AA5,AA9,AA14,AA22,AA26,AA27)</f>
        <v>6</v>
      </c>
      <c r="AB29" s="9">
        <f>SUM(AB5,AB9,AB14,AB22,AB26,AB27)</f>
        <v>25</v>
      </c>
      <c r="AC29" s="23" t="s">
        <v>42</v>
      </c>
      <c r="AD29" s="9">
        <f>SUM(AD5,AD9,AD14,AD22,AD26,AD27)</f>
        <v>17</v>
      </c>
      <c r="AE29" s="9">
        <f>SUM(AE5,AE9,AE14,AE22,AE26,AE27)</f>
        <v>0</v>
      </c>
      <c r="AF29" s="9">
        <f>SUM(AF5,AF9,AF14,AF22,AF26,AF27)</f>
        <v>10</v>
      </c>
      <c r="AG29" s="9">
        <f>SUM(AG5,AG9,AG14,AG22,AG26,AG27)</f>
        <v>22</v>
      </c>
      <c r="AH29" s="23" t="s">
        <v>42</v>
      </c>
      <c r="AI29" s="9">
        <f>SUM(AI5,AI9,AI14,AI22,AI26,AI27)</f>
        <v>15</v>
      </c>
      <c r="AJ29" s="9">
        <f>SUM(AJ5,AJ9,AJ14,AJ22,AJ26,AJ27)</f>
        <v>0</v>
      </c>
      <c r="AK29" s="9">
        <f>SUM(AK5,AK9,AK14,AK22,AK26,AK27)</f>
        <v>14</v>
      </c>
      <c r="AL29" s="9">
        <f>SUM(AL5,AL9,AL14,AL22,AL26,AL27)</f>
        <v>22</v>
      </c>
      <c r="AM29" s="23" t="s">
        <v>42</v>
      </c>
      <c r="AN29" s="9">
        <f>SUM(AN5,AN9,AN14,AN22,AN26,AN27)</f>
        <v>9</v>
      </c>
      <c r="AO29" s="9">
        <f>SUM(AO5,AO9,AO14,AO22,AO26,AO27)</f>
        <v>0</v>
      </c>
      <c r="AP29" s="9">
        <f>SUM(AP5,AP9,AP14,AP22,AP26,AP27)</f>
        <v>20</v>
      </c>
      <c r="AQ29" s="9">
        <f>SUM(AQ5,AQ9,AQ14,AQ22,AQ26,AQ27)</f>
        <v>19</v>
      </c>
      <c r="AR29" s="9">
        <f>AQ29+AL29+AG29+AB29+W29+R29+M29+H29</f>
        <v>176</v>
      </c>
    </row>
    <row r="30" spans="1:44" s="5" customFormat="1">
      <c r="A30" s="9"/>
      <c r="B30" s="10" t="s">
        <v>44</v>
      </c>
      <c r="C30" s="8"/>
      <c r="D30" s="23" t="s">
        <v>1</v>
      </c>
      <c r="E30" s="91">
        <f>SUM(E29:G29)</f>
        <v>27</v>
      </c>
      <c r="F30" s="91"/>
      <c r="G30" s="91"/>
      <c r="H30" s="9"/>
      <c r="I30" s="23" t="s">
        <v>7</v>
      </c>
      <c r="J30" s="91">
        <f>SUM(J29:L29)</f>
        <v>26</v>
      </c>
      <c r="K30" s="91"/>
      <c r="L30" s="91"/>
      <c r="M30" s="9"/>
      <c r="N30" s="23" t="s">
        <v>8</v>
      </c>
      <c r="O30" s="91">
        <f>SUM(O29:Q29)</f>
        <v>25</v>
      </c>
      <c r="P30" s="91"/>
      <c r="Q30" s="91"/>
      <c r="R30" s="9"/>
      <c r="S30" s="14" t="s">
        <v>9</v>
      </c>
      <c r="T30" s="91">
        <f>SUM(T29:V29)</f>
        <v>27</v>
      </c>
      <c r="U30" s="91"/>
      <c r="V30" s="91"/>
      <c r="W30" s="9"/>
      <c r="X30" s="14" t="s">
        <v>46</v>
      </c>
      <c r="Y30" s="91">
        <f>SUM(Y29:AA29)</f>
        <v>28</v>
      </c>
      <c r="Z30" s="91"/>
      <c r="AA30" s="91"/>
      <c r="AB30" s="9"/>
      <c r="AC30" s="23" t="s">
        <v>10</v>
      </c>
      <c r="AD30" s="91">
        <f>SUM(AD29:AF29)</f>
        <v>27</v>
      </c>
      <c r="AE30" s="91"/>
      <c r="AF30" s="91"/>
      <c r="AG30" s="9"/>
      <c r="AH30" s="23" t="s">
        <v>11</v>
      </c>
      <c r="AI30" s="91">
        <f>SUM(AI29:AK29)</f>
        <v>29</v>
      </c>
      <c r="AJ30" s="91"/>
      <c r="AK30" s="91"/>
      <c r="AL30" s="9"/>
      <c r="AM30" s="23" t="s">
        <v>12</v>
      </c>
      <c r="AN30" s="91">
        <f>SUM(AN29:AP29)</f>
        <v>29</v>
      </c>
      <c r="AO30" s="91"/>
      <c r="AP30" s="91"/>
      <c r="AQ30" s="9"/>
      <c r="AR30" s="9"/>
    </row>
    <row r="31" spans="1:44">
      <c r="B31" s="25"/>
      <c r="C31" s="27"/>
      <c r="D31" s="27"/>
      <c r="E31" s="16"/>
      <c r="F31" s="16"/>
      <c r="G31" s="16"/>
      <c r="H31" s="16"/>
    </row>
    <row r="32" spans="1:44">
      <c r="B32" s="25"/>
      <c r="C32" s="27"/>
      <c r="D32" s="27"/>
      <c r="E32" s="16"/>
      <c r="F32" s="16"/>
      <c r="G32" s="16"/>
      <c r="H32" s="16"/>
    </row>
  </sheetData>
  <mergeCells count="105">
    <mergeCell ref="B1:M1"/>
    <mergeCell ref="AR10:AR13"/>
    <mergeCell ref="AR15:AR21"/>
    <mergeCell ref="AH10:AL13"/>
    <mergeCell ref="AM10:AQ13"/>
    <mergeCell ref="O10:O13"/>
    <mergeCell ref="P10:P13"/>
    <mergeCell ref="Q10:Q13"/>
    <mergeCell ref="AH18:AL21"/>
    <mergeCell ref="AM17:AQ21"/>
    <mergeCell ref="AR2:AR4"/>
    <mergeCell ref="AC6:AG8"/>
    <mergeCell ref="AH5:AL5"/>
    <mergeCell ref="AH6:AL8"/>
    <mergeCell ref="AM5:AQ5"/>
    <mergeCell ref="AM6:AQ8"/>
    <mergeCell ref="AR6:AR8"/>
    <mergeCell ref="AH2:AL2"/>
    <mergeCell ref="AI3:AK3"/>
    <mergeCell ref="AM2:AQ2"/>
    <mergeCell ref="AN3:AP3"/>
    <mergeCell ref="AM3:AM4"/>
    <mergeCell ref="AH3:AH4"/>
    <mergeCell ref="AL3:AL4"/>
    <mergeCell ref="AD30:AF30"/>
    <mergeCell ref="AI30:AK30"/>
    <mergeCell ref="AN30:AP30"/>
    <mergeCell ref="AC10:AG13"/>
    <mergeCell ref="A15:A22"/>
    <mergeCell ref="A23:A26"/>
    <mergeCell ref="O30:Q30"/>
    <mergeCell ref="T30:V30"/>
    <mergeCell ref="Y30:AA30"/>
    <mergeCell ref="B23:B26"/>
    <mergeCell ref="C23:C26"/>
    <mergeCell ref="X10:AB13"/>
    <mergeCell ref="R10:R13"/>
    <mergeCell ref="B15:B22"/>
    <mergeCell ref="C15:C22"/>
    <mergeCell ref="N10:N13"/>
    <mergeCell ref="AC20:AG21"/>
    <mergeCell ref="X19:AB21"/>
    <mergeCell ref="N18:R21"/>
    <mergeCell ref="S18:W21"/>
    <mergeCell ref="E30:G30"/>
    <mergeCell ref="J30:L30"/>
    <mergeCell ref="D23:H25"/>
    <mergeCell ref="I23:M25"/>
    <mergeCell ref="A2:A4"/>
    <mergeCell ref="C2:C4"/>
    <mergeCell ref="B2:B4"/>
    <mergeCell ref="D3:D4"/>
    <mergeCell ref="I3:I4"/>
    <mergeCell ref="B6:B9"/>
    <mergeCell ref="C6:C9"/>
    <mergeCell ref="A6:A9"/>
    <mergeCell ref="A10:A14"/>
    <mergeCell ref="B10:B14"/>
    <mergeCell ref="C10:C14"/>
    <mergeCell ref="D28:H28"/>
    <mergeCell ref="I28:M28"/>
    <mergeCell ref="N28:R28"/>
    <mergeCell ref="X2:AB2"/>
    <mergeCell ref="Y3:AA3"/>
    <mergeCell ref="S3:S4"/>
    <mergeCell ref="W3:W4"/>
    <mergeCell ref="X3:X4"/>
    <mergeCell ref="AB3:AB4"/>
    <mergeCell ref="N3:N4"/>
    <mergeCell ref="M3:M4"/>
    <mergeCell ref="H3:H4"/>
    <mergeCell ref="J3:L3"/>
    <mergeCell ref="S2:W2"/>
    <mergeCell ref="T3:V3"/>
    <mergeCell ref="D15:H21"/>
    <mergeCell ref="I15:M21"/>
    <mergeCell ref="N2:R2"/>
    <mergeCell ref="O3:Q3"/>
    <mergeCell ref="S6:W8"/>
    <mergeCell ref="X6:AB8"/>
    <mergeCell ref="E3:G3"/>
    <mergeCell ref="D2:H2"/>
    <mergeCell ref="N6:N8"/>
    <mergeCell ref="O6:O8"/>
    <mergeCell ref="P6:P8"/>
    <mergeCell ref="Q6:Q8"/>
    <mergeCell ref="I2:M2"/>
    <mergeCell ref="AC2:AG2"/>
    <mergeCell ref="AD3:AF3"/>
    <mergeCell ref="AC3:AC4"/>
    <mergeCell ref="AG3:AG4"/>
    <mergeCell ref="S28:W28"/>
    <mergeCell ref="X28:AB28"/>
    <mergeCell ref="AC28:AG28"/>
    <mergeCell ref="AH28:AL28"/>
    <mergeCell ref="AM28:AQ28"/>
    <mergeCell ref="R6:R8"/>
    <mergeCell ref="AQ3:AQ4"/>
    <mergeCell ref="S10:S13"/>
    <mergeCell ref="T10:T13"/>
    <mergeCell ref="U10:U13"/>
    <mergeCell ref="V10:V13"/>
    <mergeCell ref="W10:W13"/>
    <mergeCell ref="R3:R4"/>
    <mergeCell ref="N23:R25"/>
  </mergeCells>
  <pageMargins left="1.25" right="0.25" top="0.75" bottom="0.75" header="0" footer="0"/>
  <pageSetup scale="80" orientation="landscape" verticalDpi="0" r:id="rId1"/>
  <colBreaks count="3" manualBreakCount="3">
    <brk id="13" min="1" max="29" man="1"/>
    <brk id="23" min="1" max="29" man="1"/>
    <brk id="33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Govt.Engineering College, A'bad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GECACSE</dc:creator>
  <cp:lastModifiedBy>Dr.P.B.Murnal</cp:lastModifiedBy>
  <cp:lastPrinted>2017-11-10T08:41:10Z</cp:lastPrinted>
  <dcterms:created xsi:type="dcterms:W3CDTF">2017-04-03T10:24:02Z</dcterms:created>
  <dcterms:modified xsi:type="dcterms:W3CDTF">2017-11-10T08:41:27Z</dcterms:modified>
</cp:coreProperties>
</file>